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4 рік Внесення змін до бюджету\Внесення змін грудень\"/>
    </mc:Choice>
  </mc:AlternateContent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Лист1!$A$1:$E$77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D37" i="1"/>
  <c r="D49" i="1" l="1"/>
  <c r="D65" i="1"/>
  <c r="D40" i="1" l="1"/>
  <c r="D53" i="1"/>
  <c r="D23" i="1" l="1"/>
  <c r="D69" i="1" l="1"/>
  <c r="D75" i="1" s="1"/>
  <c r="D63" i="1" l="1"/>
  <c r="D74" i="1" s="1"/>
  <c r="D27" i="1"/>
  <c r="D33" i="1"/>
  <c r="D73" i="1" l="1"/>
  <c r="D19" i="1"/>
  <c r="D21" i="1" l="1"/>
  <c r="D13" i="1" l="1"/>
  <c r="D17" i="1"/>
  <c r="D51" i="1" l="1"/>
</calcChain>
</file>

<file path=xl/sharedStrings.xml><?xml version="1.0" encoding="utf-8"?>
<sst xmlns="http://schemas.openxmlformats.org/spreadsheetml/2006/main" count="98" uniqueCount="62">
  <si>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</si>
  <si>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</si>
  <si>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</si>
  <si>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</si>
  <si>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</si>
  <si>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</si>
  <si>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</si>
  <si>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Обласний бюджет Волинської області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</si>
  <si>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</si>
  <si>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</si>
  <si>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</si>
  <si>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</si>
  <si>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</si>
  <si>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</si>
  <si>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</si>
  <si>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</si>
  <si>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</si>
  <si>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</si>
  <si>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</si>
  <si>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 xml:space="preserve">Бюджет Дубечненської сільської територіальної громади </t>
  </si>
  <si>
    <t>Секретар селищної ради</t>
  </si>
  <si>
    <t>Базова дотація</t>
  </si>
  <si>
    <t>Державний бюджет</t>
  </si>
  <si>
    <t>Інші субвенції з місцевого бюджету на співфінансування центру надання соціальних послуг</t>
  </si>
  <si>
    <t>Анатолій ЛАВРИНЮК</t>
  </si>
  <si>
    <t>ІІ. Трансферти із спеціального фонду бюджету</t>
  </si>
  <si>
    <t>І. Трансферти із загального фонду бюджету</t>
  </si>
  <si>
    <t>9900000000</t>
  </si>
  <si>
    <t>0354900000</t>
  </si>
  <si>
    <t>Освітня субвенція з державного бюджету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</si>
  <si>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</si>
  <si>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Зміни до додатку 5</t>
  </si>
  <si>
    <t>"Міжбюджетні трансферти на 2024 рік"</t>
  </si>
  <si>
    <t>41040400</t>
  </si>
  <si>
    <t>Інші дотації з місцевого бюджету</t>
  </si>
  <si>
    <t>Інші субвенції з місцевого бюджету на співфінансування Старовижівського ІРЦ</t>
  </si>
  <si>
    <t xml:space="preserve">Бюджет Смідинської сільської територіальної громади  </t>
  </si>
  <si>
    <t>Бюджет Сереховичівської сільської територіальної громади</t>
  </si>
  <si>
    <t>0350900000</t>
  </si>
  <si>
    <t>Бюджет Дубівської сільської територіальної громади</t>
  </si>
  <si>
    <t>Інші субвенції з місцевого бюджету на утримання трудового архіву  сіл, селища Старовижівської селищної ради</t>
  </si>
  <si>
    <t>0353300000</t>
  </si>
  <si>
    <t>0353400000</t>
  </si>
  <si>
    <t>0353500000</t>
  </si>
  <si>
    <t>Субвенція з місцевого бюджету державному бюджету на програму  територіальної оборони (6 прикордонний Волинський   загін Державної прикордонної служби України) для вирішення завдань будівництва  фортифікаційних та інженерно - технічних загороджень на державному  кордоні  з республікою Білорусь</t>
  </si>
  <si>
    <t>Субвенція з місцевого бюджету державному бюджету на програму  територіальної оборони (В/Ч А4123  67 окрема механізована бригада) для здійснення капітальних видатків  з всебічного забезпечення  матеріально- технічних потреб військової частини.</t>
  </si>
  <si>
    <t xml:space="preserve">Субвенція з місцевого бюджету державному бюджету на програму  територіальної оборони (В/Ч А7028 для  поповнення  матеріально технічної бази) </t>
  </si>
  <si>
    <t>Субвенції з місцевого бюджету державному бюджету на виконання програм соціально – економічного розвитку регіонів для передачі коштів  державному бюджету на покращення матеріальної бази для  16 ДПРЧ 2 ДПРЗ головного управління ГУДСНС України у Волинській області.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</si>
  <si>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</si>
  <si>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</si>
  <si>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на оплату енергоносіїв, придбання матеріалів для закладів охорони здоров'я (первинного рівня) 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</si>
  <si>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</si>
  <si>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 для надання дотації за  вирощування  молодняка  великої рогатої худоби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</si>
  <si>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</si>
  <si>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до рішення Старовижівської селищної ради 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</si>
  <si>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</si>
  <si>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</si>
  <si>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області) на придбання паливо - мастильних матеріалів для автомобілів поліцейських офіцерів, які обслуговують Старовижівську громаду</t>
  </si>
  <si>
    <t>Інші субвенції з місцевого бюджету на співфінансування енергоносіїв КНП "Старовижівська багатопрофільна лікарня"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</si>
  <si>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</si>
  <si>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Додаток 4</t>
  </si>
  <si>
    <t>від   06.12.2024р №42/5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</si>
</sst>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4" fillId="0" borderId="0"/>
  </cellStyleXfs>
  <cellXfs count="9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" fontId="7" fillId="0" borderId="3" xfId="1" applyNumberFormat="1" applyFont="1" applyFill="1" applyBorder="1" applyAlignment="1">
      <alignment horizontal="center" vertical="center" wrapText="1"/>
    </xf>
    <xf numFmtId="49" fontId="9" fillId="4" borderId="3" xfId="2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0" fillId="0" borderId="0" xfId="0" applyNumberFormat="1"/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Continuous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Continuous" vertical="center"/>
    </xf>
    <xf numFmtId="0" fontId="12" fillId="0" borderId="4" xfId="0" applyFont="1" applyBorder="1" applyAlignment="1">
      <alignment horizontal="left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Continuous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164" fontId="8" fillId="3" borderId="3" xfId="0" applyNumberFormat="1" applyFont="1" applyFill="1" applyBorder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/>
    <xf numFmtId="0" fontId="0" fillId="0" borderId="0" xfId="0" applyAlignment="1"/>
    <xf numFmtId="4" fontId="11" fillId="0" borderId="5" xfId="0" applyNumberFormat="1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center"/>
    </xf>
    <xf numFmtId="4" fontId="11" fillId="3" borderId="6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49" fontId="7" fillId="4" borderId="3" xfId="2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4" xfId="0" quotePrefix="1" applyFont="1" applyBorder="1" applyAlignment="1">
      <alignment horizontal="left" vertical="center" wrapText="1"/>
    </xf>
    <xf numFmtId="3" fontId="11" fillId="0" borderId="6" xfId="0" applyNumberFormat="1" applyFont="1" applyFill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horizontal="right" wrapText="1"/>
    </xf>
    <xf numFmtId="0" fontId="11" fillId="0" borderId="1" xfId="0" applyFont="1" applyBorder="1" applyAlignment="1">
      <alignment horizontal="center" vertical="center"/>
    </xf>
    <xf numFmtId="165" fontId="11" fillId="3" borderId="6" xfId="0" applyNumberFormat="1" applyFont="1" applyFill="1" applyBorder="1" applyAlignment="1">
      <alignment horizontal="center"/>
    </xf>
    <xf numFmtId="0" fontId="11" fillId="0" borderId="1" xfId="0" quotePrefix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3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1" fontId="7" fillId="0" borderId="2" xfId="1" applyNumberFormat="1" applyFont="1" applyFill="1" applyBorder="1" applyAlignment="1">
      <alignment horizontal="left" vertical="center" wrapText="1"/>
    </xf>
    <xf numFmtId="1" fontId="7" fillId="0" borderId="6" xfId="1" applyNumberFormat="1" applyFont="1" applyFill="1" applyBorder="1" applyAlignment="1">
      <alignment horizontal="left" vertical="center" wrapText="1"/>
    </xf>
    <xf numFmtId="1" fontId="9" fillId="0" borderId="2" xfId="1" applyNumberFormat="1" applyFont="1" applyFill="1" applyBorder="1" applyAlignment="1">
      <alignment horizontal="justify" vertical="center" wrapText="1"/>
    </xf>
    <xf numFmtId="1" fontId="9" fillId="0" borderId="6" xfId="1" applyNumberFormat="1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topLeftCell="A70" zoomScaleNormal="100" workbookViewId="0">
      <selection activeCell="B18" sqref="B18:C18"/>
    </sheetView>
  </sheetViews>
  <sheetFormatPr defaultRowHeight="12.75" x14ac:dyDescent="0.2"/>
  <cols>
    <col min="1" max="1" width="25.42578125" customWidth="1"/>
    <col min="2" max="2" width="15.42578125" customWidth="1"/>
    <col min="3" max="3" width="127.85546875" customWidth="1"/>
    <col min="4" max="4" width="45.85546875" customWidth="1"/>
    <col min="5" max="5" width="4.42578125" customWidth="1"/>
  </cols>
  <sheetData>
    <row r="1" spans="1:5" s="40" customFormat="1" x14ac:dyDescent="0.2">
      <c r="A1" s="41"/>
      <c r="C1" s="74" t="s">
        <v>60</v>
      </c>
      <c r="D1" s="75"/>
    </row>
    <row r="2" spans="1:5" s="40" customFormat="1" ht="16.5" customHeight="1" x14ac:dyDescent="0.2">
      <c r="C2" s="76" t="s">
        <v>54</v>
      </c>
      <c r="D2" s="76"/>
      <c r="E2" s="9"/>
    </row>
    <row r="3" spans="1:5" s="40" customFormat="1" ht="16.5" customHeight="1" x14ac:dyDescent="0.2">
      <c r="C3" s="60"/>
      <c r="D3" s="60" t="s">
        <v>61</v>
      </c>
      <c r="E3" s="9"/>
    </row>
    <row r="4" spans="1:5" s="40" customFormat="1" ht="15.75" customHeight="1" x14ac:dyDescent="0.3">
      <c r="A4" s="77" t="s">
        <v>31</v>
      </c>
      <c r="B4" s="77"/>
      <c r="C4" s="77"/>
      <c r="D4" s="77"/>
      <c r="E4" s="9"/>
    </row>
    <row r="5" spans="1:5" s="40" customFormat="1" ht="18.75" x14ac:dyDescent="0.3">
      <c r="A5" s="77" t="s">
        <v>32</v>
      </c>
      <c r="B5" s="78"/>
      <c r="C5" s="78"/>
      <c r="D5" s="78"/>
    </row>
    <row r="6" spans="1:5" s="40" customFormat="1" x14ac:dyDescent="0.2">
      <c r="A6" s="79" t="s">
        <v>28</v>
      </c>
      <c r="B6" s="80"/>
      <c r="C6" s="80"/>
      <c r="D6" s="80"/>
    </row>
    <row r="7" spans="1:5" s="40" customFormat="1" x14ac:dyDescent="0.2">
      <c r="A7" s="80" t="s">
        <v>0</v>
      </c>
      <c r="B7" s="80"/>
      <c r="C7" s="80"/>
      <c r="D7" s="80"/>
    </row>
    <row r="8" spans="1:5" ht="18.75" customHeight="1" x14ac:dyDescent="0.25">
      <c r="A8" s="2" t="s">
        <v>1</v>
      </c>
    </row>
    <row r="9" spans="1:5" x14ac:dyDescent="0.2">
      <c r="D9" s="1" t="s">
        <v>2</v>
      </c>
    </row>
    <row r="10" spans="1:5" ht="25.5" x14ac:dyDescent="0.2">
      <c r="A10" s="6" t="s">
        <v>3</v>
      </c>
      <c r="B10" s="81" t="s">
        <v>4</v>
      </c>
      <c r="C10" s="82"/>
      <c r="D10" s="7" t="s">
        <v>5</v>
      </c>
    </row>
    <row r="11" spans="1:5" x14ac:dyDescent="0.2">
      <c r="A11" s="3">
        <v>1</v>
      </c>
      <c r="B11" s="83">
        <v>2</v>
      </c>
      <c r="C11" s="84"/>
      <c r="D11" s="8">
        <v>3</v>
      </c>
    </row>
    <row r="12" spans="1:5" ht="24" customHeight="1" x14ac:dyDescent="0.3">
      <c r="A12" s="85" t="s">
        <v>6</v>
      </c>
      <c r="B12" s="85"/>
      <c r="C12" s="85"/>
      <c r="D12" s="85"/>
    </row>
    <row r="13" spans="1:5" s="10" customFormat="1" ht="15.75" x14ac:dyDescent="0.25">
      <c r="A13" s="11">
        <v>41020100</v>
      </c>
      <c r="B13" s="89" t="s">
        <v>21</v>
      </c>
      <c r="C13" s="90"/>
      <c r="D13" s="42">
        <f>D14</f>
        <v>15767800</v>
      </c>
    </row>
    <row r="14" spans="1:5" s="10" customFormat="1" ht="15.75" x14ac:dyDescent="0.25">
      <c r="A14" s="12" t="s">
        <v>27</v>
      </c>
      <c r="B14" s="91" t="s">
        <v>22</v>
      </c>
      <c r="C14" s="92"/>
      <c r="D14" s="43">
        <v>15767800</v>
      </c>
    </row>
    <row r="15" spans="1:5" s="40" customFormat="1" ht="29.25" customHeight="1" x14ac:dyDescent="0.25">
      <c r="A15" s="47" t="s">
        <v>55</v>
      </c>
      <c r="B15" s="89" t="s">
        <v>56</v>
      </c>
      <c r="C15" s="90"/>
      <c r="D15" s="42">
        <v>1430200</v>
      </c>
    </row>
    <row r="16" spans="1:5" s="40" customFormat="1" ht="15.75" customHeight="1" x14ac:dyDescent="0.25">
      <c r="A16" s="12" t="s">
        <v>27</v>
      </c>
      <c r="B16" s="91" t="s">
        <v>22</v>
      </c>
      <c r="C16" s="92"/>
      <c r="D16" s="43">
        <v>1430200</v>
      </c>
    </row>
    <row r="17" spans="1:4" s="10" customFormat="1" ht="24.75" customHeight="1" x14ac:dyDescent="0.25">
      <c r="A17" s="15">
        <v>41033900</v>
      </c>
      <c r="B17" s="69" t="s">
        <v>29</v>
      </c>
      <c r="C17" s="70"/>
      <c r="D17" s="42">
        <f>D18</f>
        <v>49698000</v>
      </c>
    </row>
    <row r="18" spans="1:4" s="10" customFormat="1" ht="15.75" x14ac:dyDescent="0.25">
      <c r="A18" s="12" t="s">
        <v>27</v>
      </c>
      <c r="B18" s="91" t="s">
        <v>22</v>
      </c>
      <c r="C18" s="92"/>
      <c r="D18" s="43">
        <v>49698000</v>
      </c>
    </row>
    <row r="19" spans="1:4" s="40" customFormat="1" ht="15.75" x14ac:dyDescent="0.25">
      <c r="A19" s="47" t="s">
        <v>33</v>
      </c>
      <c r="B19" s="89" t="s">
        <v>34</v>
      </c>
      <c r="C19" s="90"/>
      <c r="D19" s="42">
        <f>D20</f>
        <v>222809.95</v>
      </c>
    </row>
    <row r="20" spans="1:4" s="40" customFormat="1" ht="15.75" x14ac:dyDescent="0.2">
      <c r="A20" s="20">
        <v>3100000000</v>
      </c>
      <c r="B20" s="67" t="s">
        <v>7</v>
      </c>
      <c r="C20" s="68"/>
      <c r="D20" s="48">
        <v>222809.95</v>
      </c>
    </row>
    <row r="21" spans="1:4" s="40" customFormat="1" ht="26.25" customHeight="1" x14ac:dyDescent="0.25">
      <c r="A21" s="15">
        <v>41051000</v>
      </c>
      <c r="B21" s="69" t="s">
        <v>30</v>
      </c>
      <c r="C21" s="70"/>
      <c r="D21" s="42">
        <f>D22</f>
        <v>2343100</v>
      </c>
    </row>
    <row r="22" spans="1:4" s="40" customFormat="1" ht="15.75" x14ac:dyDescent="0.25">
      <c r="A22" s="20">
        <v>3100000000</v>
      </c>
      <c r="B22" s="67" t="s">
        <v>7</v>
      </c>
      <c r="C22" s="68"/>
      <c r="D22" s="43">
        <v>2343100</v>
      </c>
    </row>
    <row r="23" spans="1:4" s="40" customFormat="1" ht="38.25" customHeight="1" x14ac:dyDescent="0.2">
      <c r="A23" s="16" t="s">
        <v>48</v>
      </c>
      <c r="B23" s="69" t="s">
        <v>49</v>
      </c>
      <c r="C23" s="70"/>
      <c r="D23" s="56">
        <f>D24</f>
        <v>121631</v>
      </c>
    </row>
    <row r="24" spans="1:4" s="40" customFormat="1" ht="15.75" x14ac:dyDescent="0.2">
      <c r="A24" s="20">
        <v>310000000</v>
      </c>
      <c r="B24" s="67" t="s">
        <v>7</v>
      </c>
      <c r="C24" s="68"/>
      <c r="D24" s="52">
        <v>121631</v>
      </c>
    </row>
    <row r="25" spans="1:4" s="40" customFormat="1" ht="37.5" customHeight="1" x14ac:dyDescent="0.2">
      <c r="A25" s="61">
        <v>41051400</v>
      </c>
      <c r="B25" s="69" t="s">
        <v>53</v>
      </c>
      <c r="C25" s="70"/>
      <c r="D25" s="51">
        <v>865744</v>
      </c>
    </row>
    <row r="26" spans="1:4" s="40" customFormat="1" ht="15.75" x14ac:dyDescent="0.2">
      <c r="A26" s="20">
        <v>3100000000</v>
      </c>
      <c r="B26" s="67" t="s">
        <v>7</v>
      </c>
      <c r="C26" s="68"/>
      <c r="D26" s="52">
        <v>865744</v>
      </c>
    </row>
    <row r="27" spans="1:4" ht="33.75" customHeight="1" x14ac:dyDescent="0.2">
      <c r="A27" s="16">
        <v>41053900</v>
      </c>
      <c r="B27" s="69" t="s">
        <v>35</v>
      </c>
      <c r="C27" s="70"/>
      <c r="D27" s="17">
        <f>D28+D29+D30</f>
        <v>83200</v>
      </c>
    </row>
    <row r="28" spans="1:4" ht="19.5" customHeight="1" x14ac:dyDescent="0.2">
      <c r="A28" s="20">
        <v>353300000</v>
      </c>
      <c r="B28" s="67" t="s">
        <v>19</v>
      </c>
      <c r="C28" s="68"/>
      <c r="D28" s="19">
        <v>40840</v>
      </c>
    </row>
    <row r="29" spans="1:4" ht="25.5" customHeight="1" x14ac:dyDescent="0.2">
      <c r="A29" s="18">
        <v>353500000</v>
      </c>
      <c r="B29" s="67" t="s">
        <v>36</v>
      </c>
      <c r="C29" s="68"/>
      <c r="D29" s="19">
        <v>29500</v>
      </c>
    </row>
    <row r="30" spans="1:4" ht="24.75" customHeight="1" x14ac:dyDescent="0.2">
      <c r="A30" s="18">
        <v>353400000</v>
      </c>
      <c r="B30" s="67" t="s">
        <v>37</v>
      </c>
      <c r="C30" s="68"/>
      <c r="D30" s="19">
        <v>12860</v>
      </c>
    </row>
    <row r="31" spans="1:4" s="40" customFormat="1" ht="39" customHeight="1" x14ac:dyDescent="0.2">
      <c r="A31" s="15">
        <v>41053900</v>
      </c>
      <c r="B31" s="69" t="s">
        <v>50</v>
      </c>
      <c r="C31" s="70"/>
      <c r="D31" s="51">
        <v>141840</v>
      </c>
    </row>
    <row r="32" spans="1:4" s="40" customFormat="1" ht="33" customHeight="1" x14ac:dyDescent="0.2">
      <c r="A32" s="22" t="s">
        <v>38</v>
      </c>
      <c r="B32" s="67" t="s">
        <v>39</v>
      </c>
      <c r="C32" s="68"/>
      <c r="D32" s="52">
        <v>141840</v>
      </c>
    </row>
    <row r="33" spans="1:5" s="40" customFormat="1" ht="35.25" customHeight="1" x14ac:dyDescent="0.2">
      <c r="A33" s="15">
        <v>41053900</v>
      </c>
      <c r="B33" s="69" t="s">
        <v>40</v>
      </c>
      <c r="C33" s="70"/>
      <c r="D33" s="51">
        <f>D34+D35+D36</f>
        <v>174200</v>
      </c>
    </row>
    <row r="34" spans="1:5" s="40" customFormat="1" ht="24.75" customHeight="1" x14ac:dyDescent="0.2">
      <c r="A34" s="22" t="s">
        <v>41</v>
      </c>
      <c r="B34" s="67" t="s">
        <v>19</v>
      </c>
      <c r="C34" s="68"/>
      <c r="D34" s="52">
        <v>96300</v>
      </c>
    </row>
    <row r="35" spans="1:5" s="40" customFormat="1" ht="24.75" customHeight="1" x14ac:dyDescent="0.2">
      <c r="A35" s="22" t="s">
        <v>42</v>
      </c>
      <c r="B35" s="67" t="s">
        <v>37</v>
      </c>
      <c r="C35" s="68"/>
      <c r="D35" s="52">
        <v>33400</v>
      </c>
    </row>
    <row r="36" spans="1:5" s="40" customFormat="1" ht="24.75" customHeight="1" x14ac:dyDescent="0.2">
      <c r="A36" s="22" t="s">
        <v>43</v>
      </c>
      <c r="B36" s="67" t="s">
        <v>36</v>
      </c>
      <c r="C36" s="68"/>
      <c r="D36" s="52">
        <v>44500</v>
      </c>
    </row>
    <row r="37" spans="1:5" s="40" customFormat="1" ht="24.75" customHeight="1" x14ac:dyDescent="0.2">
      <c r="A37" s="63">
        <v>41053900</v>
      </c>
      <c r="B37" s="69" t="s">
        <v>58</v>
      </c>
      <c r="C37" s="70"/>
      <c r="D37" s="51">
        <f>SUM(D38:D39)</f>
        <v>130000</v>
      </c>
    </row>
    <row r="38" spans="1:5" s="40" customFormat="1" ht="24.75" customHeight="1" x14ac:dyDescent="0.2">
      <c r="A38" s="22" t="s">
        <v>41</v>
      </c>
      <c r="B38" s="67" t="s">
        <v>19</v>
      </c>
      <c r="C38" s="68"/>
      <c r="D38" s="52">
        <v>100000</v>
      </c>
    </row>
    <row r="39" spans="1:5" s="40" customFormat="1" ht="24.75" customHeight="1" x14ac:dyDescent="0.2">
      <c r="A39" s="18">
        <v>353400000</v>
      </c>
      <c r="B39" s="67" t="s">
        <v>37</v>
      </c>
      <c r="C39" s="68"/>
      <c r="D39" s="52">
        <v>30000</v>
      </c>
    </row>
    <row r="40" spans="1:5" s="40" customFormat="1" ht="24.75" customHeight="1" x14ac:dyDescent="0.2">
      <c r="A40" s="15">
        <v>41053900</v>
      </c>
      <c r="B40" s="69" t="s">
        <v>52</v>
      </c>
      <c r="C40" s="70"/>
      <c r="D40" s="17">
        <f>D41</f>
        <v>4438</v>
      </c>
    </row>
    <row r="41" spans="1:5" s="40" customFormat="1" ht="24.75" customHeight="1" x14ac:dyDescent="0.2">
      <c r="A41" s="20">
        <v>3100000000</v>
      </c>
      <c r="B41" s="67" t="s">
        <v>7</v>
      </c>
      <c r="C41" s="68"/>
      <c r="D41" s="19">
        <v>4438</v>
      </c>
      <c r="E41" s="14"/>
    </row>
    <row r="42" spans="1:5" s="40" customFormat="1" ht="53.25" customHeight="1" x14ac:dyDescent="0.2">
      <c r="A42" s="16">
        <v>41059300</v>
      </c>
      <c r="B42" s="69" t="s">
        <v>59</v>
      </c>
      <c r="C42" s="70"/>
      <c r="D42" s="17">
        <v>61430</v>
      </c>
    </row>
    <row r="43" spans="1:5" s="40" customFormat="1" ht="24.75" customHeight="1" x14ac:dyDescent="0.2">
      <c r="A43" s="20">
        <v>3100000000</v>
      </c>
      <c r="B43" s="67" t="s">
        <v>7</v>
      </c>
      <c r="C43" s="68"/>
      <c r="D43" s="19">
        <v>61430</v>
      </c>
    </row>
    <row r="44" spans="1:5" s="10" customFormat="1" ht="31.5" hidden="1" customHeight="1" x14ac:dyDescent="0.2">
      <c r="A44" s="16"/>
      <c r="B44" s="93"/>
      <c r="C44" s="94"/>
      <c r="D44" s="19"/>
    </row>
    <row r="45" spans="1:5" s="10" customFormat="1" ht="31.5" hidden="1" customHeight="1" x14ac:dyDescent="0.2">
      <c r="A45" s="18"/>
      <c r="B45" s="67"/>
      <c r="C45" s="68"/>
      <c r="D45" s="19"/>
    </row>
    <row r="46" spans="1:5" ht="15.75" hidden="1" customHeight="1" x14ac:dyDescent="0.2">
      <c r="A46" s="16"/>
      <c r="B46" s="46"/>
      <c r="C46" s="49"/>
      <c r="D46" s="17"/>
    </row>
    <row r="47" spans="1:5" ht="18.75" hidden="1" customHeight="1" x14ac:dyDescent="0.2">
      <c r="A47" s="20"/>
      <c r="B47" s="67"/>
      <c r="C47" s="68"/>
      <c r="D47" s="21"/>
    </row>
    <row r="48" spans="1:5" ht="18.75" customHeight="1" x14ac:dyDescent="0.35">
      <c r="A48" s="86" t="s">
        <v>8</v>
      </c>
      <c r="B48" s="87"/>
      <c r="C48" s="87"/>
      <c r="D48" s="88"/>
    </row>
    <row r="49" spans="1:6" s="40" customFormat="1" ht="33" customHeight="1" x14ac:dyDescent="0.2">
      <c r="A49" s="15">
        <v>41051100</v>
      </c>
      <c r="B49" s="69" t="s">
        <v>51</v>
      </c>
      <c r="C49" s="71"/>
      <c r="D49" s="58">
        <f>D50</f>
        <v>1460988</v>
      </c>
    </row>
    <row r="50" spans="1:6" ht="29.25" customHeight="1" x14ac:dyDescent="0.2">
      <c r="A50" s="20">
        <v>3100000000</v>
      </c>
      <c r="B50" s="67" t="s">
        <v>7</v>
      </c>
      <c r="C50" s="68"/>
      <c r="D50" s="57">
        <v>1460988</v>
      </c>
    </row>
    <row r="51" spans="1:6" ht="15.75" customHeight="1" x14ac:dyDescent="0.25">
      <c r="A51" s="23" t="s">
        <v>9</v>
      </c>
      <c r="B51" s="24" t="s">
        <v>10</v>
      </c>
      <c r="C51" s="50"/>
      <c r="D51" s="44">
        <f>D53+D52</f>
        <v>72505380.950000003</v>
      </c>
      <c r="F51" s="14"/>
    </row>
    <row r="52" spans="1:6" ht="15.75" customHeight="1" x14ac:dyDescent="0.25">
      <c r="A52" s="23" t="s">
        <v>9</v>
      </c>
      <c r="B52" s="24" t="s">
        <v>11</v>
      </c>
      <c r="C52" s="50"/>
      <c r="D52" s="44">
        <f>SUM(D13+D17+D19+D21+D23+D25+D27+D31+D33+D40+D15+D37+D42)</f>
        <v>71044392.950000003</v>
      </c>
      <c r="E52" s="59"/>
    </row>
    <row r="53" spans="1:6" ht="15.75" customHeight="1" x14ac:dyDescent="0.25">
      <c r="A53" s="23" t="s">
        <v>9</v>
      </c>
      <c r="B53" s="24" t="s">
        <v>12</v>
      </c>
      <c r="C53" s="50"/>
      <c r="D53" s="62">
        <f>D49</f>
        <v>1460988</v>
      </c>
    </row>
    <row r="54" spans="1:6" ht="12.75" hidden="1" customHeight="1" x14ac:dyDescent="0.2">
      <c r="A54" s="40"/>
      <c r="B54" s="40"/>
      <c r="C54" s="40"/>
      <c r="D54" s="40"/>
    </row>
    <row r="55" spans="1:6" ht="27" customHeight="1" x14ac:dyDescent="0.25">
      <c r="A55" s="2" t="s">
        <v>13</v>
      </c>
      <c r="B55" s="40"/>
      <c r="C55" s="40"/>
      <c r="D55" s="45" t="s">
        <v>2</v>
      </c>
    </row>
    <row r="56" spans="1:6" ht="15.75" customHeight="1" x14ac:dyDescent="0.2">
      <c r="A56" s="5" t="s">
        <v>14</v>
      </c>
      <c r="B56" s="5" t="s">
        <v>15</v>
      </c>
      <c r="C56" s="5" t="s">
        <v>16</v>
      </c>
      <c r="D56" s="5" t="s">
        <v>5</v>
      </c>
    </row>
    <row r="57" spans="1:6" ht="15.75" customHeight="1" x14ac:dyDescent="0.2">
      <c r="A57" s="4">
        <v>1</v>
      </c>
      <c r="B57" s="4">
        <v>2</v>
      </c>
      <c r="C57" s="4">
        <v>3</v>
      </c>
      <c r="D57" s="4">
        <v>4</v>
      </c>
    </row>
    <row r="58" spans="1:6" ht="21" customHeight="1" x14ac:dyDescent="0.3">
      <c r="A58" s="64" t="s">
        <v>26</v>
      </c>
      <c r="B58" s="65"/>
      <c r="C58" s="65"/>
      <c r="D58" s="66"/>
    </row>
    <row r="59" spans="1:6" ht="15.75" x14ac:dyDescent="0.2">
      <c r="A59" s="25" t="s">
        <v>17</v>
      </c>
      <c r="B59" s="25" t="s">
        <v>18</v>
      </c>
      <c r="C59" s="54" t="s">
        <v>23</v>
      </c>
      <c r="D59" s="26">
        <v>140000</v>
      </c>
    </row>
    <row r="60" spans="1:6" ht="15.75" x14ac:dyDescent="0.2">
      <c r="A60" s="27">
        <v>3533000000</v>
      </c>
      <c r="B60" s="27" t="s">
        <v>18</v>
      </c>
      <c r="C60" s="28" t="s">
        <v>19</v>
      </c>
      <c r="D60" s="29">
        <v>140000</v>
      </c>
    </row>
    <row r="61" spans="1:6" s="13" customFormat="1" ht="54.75" customHeight="1" x14ac:dyDescent="0.2">
      <c r="A61" s="16">
        <v>3719800</v>
      </c>
      <c r="B61" s="25">
        <v>9800</v>
      </c>
      <c r="C61" s="55" t="s">
        <v>44</v>
      </c>
      <c r="D61" s="30">
        <v>200000</v>
      </c>
    </row>
    <row r="62" spans="1:6" s="10" customFormat="1" ht="15.75" x14ac:dyDescent="0.2">
      <c r="A62" s="18">
        <v>99000000000</v>
      </c>
      <c r="B62" s="31">
        <v>9800</v>
      </c>
      <c r="C62" s="28" t="s">
        <v>22</v>
      </c>
      <c r="D62" s="29">
        <v>200000</v>
      </c>
    </row>
    <row r="63" spans="1:6" s="40" customFormat="1" ht="51" customHeight="1" x14ac:dyDescent="0.2">
      <c r="A63" s="16">
        <v>3719800</v>
      </c>
      <c r="B63" s="31">
        <v>9800</v>
      </c>
      <c r="C63" s="55" t="s">
        <v>47</v>
      </c>
      <c r="D63" s="30">
        <f>D64</f>
        <v>100000</v>
      </c>
    </row>
    <row r="64" spans="1:6" s="40" customFormat="1" ht="19.5" customHeight="1" x14ac:dyDescent="0.2">
      <c r="A64" s="18">
        <v>99000000000</v>
      </c>
      <c r="B64" s="31">
        <v>9800</v>
      </c>
      <c r="C64" s="28" t="s">
        <v>22</v>
      </c>
      <c r="D64" s="29">
        <v>100000</v>
      </c>
    </row>
    <row r="65" spans="1:5" s="40" customFormat="1" ht="53.25" customHeight="1" x14ac:dyDescent="0.2">
      <c r="A65" s="16">
        <v>3719800</v>
      </c>
      <c r="B65" s="25">
        <v>9800</v>
      </c>
      <c r="C65" s="55" t="s">
        <v>57</v>
      </c>
      <c r="D65" s="30">
        <f>D66</f>
        <v>15000</v>
      </c>
    </row>
    <row r="66" spans="1:5" s="40" customFormat="1" ht="15.75" x14ac:dyDescent="0.2">
      <c r="A66" s="18">
        <v>99000000000</v>
      </c>
      <c r="B66" s="31">
        <v>9800</v>
      </c>
      <c r="C66" s="28" t="s">
        <v>22</v>
      </c>
      <c r="D66" s="29">
        <v>15000</v>
      </c>
    </row>
    <row r="67" spans="1:5" ht="20.100000000000001" customHeight="1" x14ac:dyDescent="0.25">
      <c r="A67" s="72" t="s">
        <v>25</v>
      </c>
      <c r="B67" s="72"/>
      <c r="C67" s="72"/>
      <c r="D67" s="73"/>
    </row>
    <row r="68" spans="1:5" ht="15.75" x14ac:dyDescent="0.2">
      <c r="A68" s="32">
        <v>0</v>
      </c>
      <c r="B68" s="32">
        <v>0</v>
      </c>
      <c r="C68" s="32">
        <v>0</v>
      </c>
      <c r="D68" s="32">
        <v>0</v>
      </c>
    </row>
    <row r="69" spans="1:5" s="40" customFormat="1" ht="31.5" x14ac:dyDescent="0.2">
      <c r="A69" s="16">
        <v>3719800</v>
      </c>
      <c r="B69" s="25">
        <v>9800</v>
      </c>
      <c r="C69" s="55" t="s">
        <v>46</v>
      </c>
      <c r="D69" s="30">
        <f>D70</f>
        <v>200000</v>
      </c>
    </row>
    <row r="70" spans="1:5" s="40" customFormat="1" ht="15.75" x14ac:dyDescent="0.2">
      <c r="A70" s="18">
        <v>99000000000</v>
      </c>
      <c r="B70" s="31">
        <v>9800</v>
      </c>
      <c r="C70" s="28" t="s">
        <v>22</v>
      </c>
      <c r="D70" s="29">
        <v>200000</v>
      </c>
    </row>
    <row r="71" spans="1:5" ht="53.25" customHeight="1" x14ac:dyDescent="0.2">
      <c r="A71" s="16">
        <v>3719800</v>
      </c>
      <c r="B71" s="25">
        <v>9800</v>
      </c>
      <c r="C71" s="55" t="s">
        <v>45</v>
      </c>
      <c r="D71" s="53">
        <v>200000</v>
      </c>
    </row>
    <row r="72" spans="1:5" s="40" customFormat="1" ht="15.75" x14ac:dyDescent="0.2">
      <c r="A72" s="18">
        <v>99000000000</v>
      </c>
      <c r="B72" s="31">
        <v>9800</v>
      </c>
      <c r="C72" s="28" t="s">
        <v>22</v>
      </c>
      <c r="D72" s="33">
        <v>200000</v>
      </c>
    </row>
    <row r="73" spans="1:5" ht="15.75" x14ac:dyDescent="0.25">
      <c r="A73" s="34" t="s">
        <v>9</v>
      </c>
      <c r="B73" s="34" t="s">
        <v>9</v>
      </c>
      <c r="C73" s="35" t="s">
        <v>10</v>
      </c>
      <c r="D73" s="36">
        <f>D74+D75</f>
        <v>855000</v>
      </c>
    </row>
    <row r="74" spans="1:5" ht="23.25" customHeight="1" x14ac:dyDescent="0.25">
      <c r="A74" s="34" t="s">
        <v>9</v>
      </c>
      <c r="B74" s="34" t="s">
        <v>9</v>
      </c>
      <c r="C74" s="35" t="s">
        <v>11</v>
      </c>
      <c r="D74" s="36">
        <f>D59+D61+D63+D65</f>
        <v>455000</v>
      </c>
    </row>
    <row r="75" spans="1:5" ht="18.75" customHeight="1" x14ac:dyDescent="0.25">
      <c r="A75" s="34" t="s">
        <v>9</v>
      </c>
      <c r="B75" s="34" t="s">
        <v>9</v>
      </c>
      <c r="C75" s="35" t="s">
        <v>12</v>
      </c>
      <c r="D75" s="36">
        <f>D71+D69</f>
        <v>400000</v>
      </c>
    </row>
    <row r="76" spans="1:5" ht="15.75" x14ac:dyDescent="0.25">
      <c r="A76" s="37"/>
      <c r="B76" s="37"/>
      <c r="C76" s="37"/>
      <c r="D76" s="37"/>
    </row>
    <row r="77" spans="1:5" s="10" customFormat="1" x14ac:dyDescent="0.2">
      <c r="A77" s="38" t="s">
        <v>20</v>
      </c>
      <c r="B77" s="38"/>
      <c r="C77" s="39" t="s">
        <v>24</v>
      </c>
      <c r="E77" s="38"/>
    </row>
  </sheetData>
  <mergeCells count="48">
    <mergeCell ref="B45:C45"/>
    <mergeCell ref="B21:C21"/>
    <mergeCell ref="B17:C17"/>
    <mergeCell ref="A4:D4"/>
    <mergeCell ref="B20:C20"/>
    <mergeCell ref="B19:C19"/>
    <mergeCell ref="B27:C27"/>
    <mergeCell ref="B29:C29"/>
    <mergeCell ref="B18:C18"/>
    <mergeCell ref="B25:C25"/>
    <mergeCell ref="B26:C26"/>
    <mergeCell ref="B15:C15"/>
    <mergeCell ref="B16:C16"/>
    <mergeCell ref="B22:C22"/>
    <mergeCell ref="B24:C24"/>
    <mergeCell ref="B23:C23"/>
    <mergeCell ref="B38:C38"/>
    <mergeCell ref="B42:C42"/>
    <mergeCell ref="B43:C43"/>
    <mergeCell ref="A67:D67"/>
    <mergeCell ref="C1:D1"/>
    <mergeCell ref="C2:D2"/>
    <mergeCell ref="A5:D5"/>
    <mergeCell ref="A6:D6"/>
    <mergeCell ref="A7:D7"/>
    <mergeCell ref="B10:C10"/>
    <mergeCell ref="B11:C11"/>
    <mergeCell ref="A12:D12"/>
    <mergeCell ref="A48:D48"/>
    <mergeCell ref="B13:C13"/>
    <mergeCell ref="B14:C14"/>
    <mergeCell ref="B44:C44"/>
    <mergeCell ref="A58:D58"/>
    <mergeCell ref="B47:C47"/>
    <mergeCell ref="B28:C28"/>
    <mergeCell ref="B39:C39"/>
    <mergeCell ref="B50:C50"/>
    <mergeCell ref="B30:C30"/>
    <mergeCell ref="B33:C33"/>
    <mergeCell ref="B34:C34"/>
    <mergeCell ref="B35:C35"/>
    <mergeCell ref="B36:C36"/>
    <mergeCell ref="B31:C31"/>
    <mergeCell ref="B32:C32"/>
    <mergeCell ref="B49:C49"/>
    <mergeCell ref="B40:C40"/>
    <mergeCell ref="B41:C41"/>
    <mergeCell ref="B37:C37"/>
  </mergeCells>
  <pageMargins left="0.19685039370078741" right="0.19685039370078741" top="0.39370078740157483" bottom="0.39370078740157483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2024-12-09T09:11:11Z</cp:lastPrinted>
  <dcterms:created xsi:type="dcterms:W3CDTF">2020-12-18T08:21:35Z</dcterms:created>
  <dcterms:modified xsi:type="dcterms:W3CDTF">2024-12-09T09:11:21Z</dcterms:modified>
</cp:coreProperties>
</file>